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95" yWindow="2175" windowWidth="13110" windowHeight="6810" activeTab="4"/>
  </bookViews>
  <sheets>
    <sheet name="Formazione erogata" sheetId="1" r:id="rId1"/>
    <sheet name="(H) AE-SSEF-Altri" sheetId="2" r:id="rId2"/>
    <sheet name="(H) Tipologia" sheetId="3" r:id="rId3"/>
    <sheet name="(H) Strutture" sheetId="4" r:id="rId4"/>
    <sheet name="Partecipanti" sheetId="5" r:id="rId5"/>
    <sheet name="(P) AE-SSEF-Altri" sheetId="6" r:id="rId6"/>
    <sheet name="(P) Tipologia" sheetId="7" r:id="rId7"/>
    <sheet name="(P) Strutture" sheetId="8" r:id="rId8"/>
  </sheets>
  <definedNames/>
  <calcPr fullCalcOnLoad="1"/>
</workbook>
</file>

<file path=xl/sharedStrings.xml><?xml version="1.0" encoding="utf-8"?>
<sst xmlns="http://schemas.openxmlformats.org/spreadsheetml/2006/main" count="67" uniqueCount="38">
  <si>
    <t>Abruzzo</t>
  </si>
  <si>
    <t>Basilicata</t>
  </si>
  <si>
    <t>Bolzano</t>
  </si>
  <si>
    <t>Trento</t>
  </si>
  <si>
    <t>Calabria</t>
  </si>
  <si>
    <t>Campania</t>
  </si>
  <si>
    <t>Emilia Romagna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</si>
  <si>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</si>
  <si>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</si>
  <si>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</si>
  <si>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</si>
  <si>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</si>
  <si>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</si>
  <si>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</si>
  <si>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</si>
  <si>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</si>
  <si>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Umbria</t>
  </si>
  <si>
    <t>Valle d'Aosta</t>
  </si>
  <si>
    <t>Veneto</t>
  </si>
  <si>
    <t>Uffici centrali</t>
  </si>
  <si>
    <t>Totale</t>
  </si>
  <si>
    <t>Friuli Venezia Giulia</t>
  </si>
  <si>
    <t>Toscana</t>
  </si>
  <si>
    <t>Formazione tributaria</t>
  </si>
  <si>
    <t>Formazione extra-tributaria</t>
  </si>
  <si>
    <t>Agenzia
(%)</t>
  </si>
  <si>
    <t>SSEF
(%)</t>
  </si>
  <si>
    <t>Altri enti esterni
(%)</t>
  </si>
  <si>
    <t>Struttura</t>
  </si>
  <si>
    <t>Partecipanti iniziative interne</t>
  </si>
  <si>
    <t>Partecipanti iniziative SSEF</t>
  </si>
  <si>
    <t>Partecipanti iniziative altri enti esterni</t>
  </si>
  <si>
    <t>Partecipanti totali</t>
  </si>
  <si>
    <t>Agenzia (h*)</t>
  </si>
  <si>
    <t>SSEF (h)</t>
  </si>
  <si>
    <t>Altri enti esterni (h)</t>
  </si>
  <si>
    <t>Totale (h)</t>
  </si>
  <si>
    <r>
      <t xml:space="preserve">* h: ore di formazione </t>
    </r>
    <r>
      <rPr>
        <b/>
        <sz val="11"/>
        <color indexed="8"/>
        <rFont val="Calibri"/>
        <family val="0"/>
      </rPr>
      <t>erogata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</si>
</sst>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_-;\-* #,##0.0_-;_-* &quot;-&quot;??_-;_-@_-"/>
    <numFmt numFmtId="166" formatCode="_-* #,##0_-;\-* #,##0_-;_-* &quot;-&quot;??_-;_-@_-"/>
  </numFmts>
  <fonts count="24"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2.6"/>
      <color indexed="9"/>
      <name val="Calibri"/>
      <family val="0"/>
    </font>
    <font>
      <b/>
      <sz val="12"/>
      <color indexed="9"/>
      <name val="Calibri"/>
      <family val="0"/>
    </font>
    <font>
      <sz val="11.1"/>
      <color indexed="8"/>
      <name val="Calibri"/>
      <family val="0"/>
    </font>
    <font>
      <b/>
      <sz val="12.6"/>
      <color indexed="8"/>
      <name val="Calibri"/>
      <family val="0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0" borderId="0" xfId="43" applyNumberFormat="1" applyFont="1" applyAlignment="1">
      <alignment vertical="center"/>
    </xf>
    <xf numFmtId="166" fontId="0" fillId="0" borderId="0" xfId="43" applyNumberFormat="1" applyFont="1" applyAlignment="1">
      <alignment/>
    </xf>
    <xf numFmtId="0" fontId="7" fillId="2" borderId="1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 wrapText="1"/>
    </xf>
    <xf numFmtId="166" fontId="0" fillId="5" borderId="10" xfId="43" applyNumberFormat="1" applyFont="1" applyFill="1" applyBorder="1" applyAlignment="1">
      <alignment vertical="center"/>
    </xf>
    <xf numFmtId="166" fontId="0" fillId="11" borderId="10" xfId="43" applyNumberFormat="1" applyFont="1" applyFill="1" applyBorder="1" applyAlignment="1">
      <alignment vertical="center"/>
    </xf>
    <xf numFmtId="9" fontId="0" fillId="16" borderId="10" xfId="49" applyFont="1" applyFill="1" applyBorder="1" applyAlignment="1">
      <alignment vertical="center"/>
    </xf>
    <xf numFmtId="0" fontId="7" fillId="5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6" fontId="0" fillId="0" borderId="0" xfId="43" applyNumberFormat="1" applyFont="1" applyFill="1" applyBorder="1" applyAlignment="1">
      <alignment vertical="center"/>
    </xf>
    <xf numFmtId="9" fontId="0" fillId="0" borderId="0" xfId="49" applyFont="1" applyFill="1" applyBorder="1" applyAlignment="1">
      <alignment vertical="center"/>
    </xf>
    <xf numFmtId="166" fontId="0" fillId="5" borderId="10" xfId="43" applyNumberFormat="1" applyFont="1" applyFill="1" applyBorder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 attività formative pianificate nel 2009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175"/>
          <c:y val="0.15125"/>
          <c:w val="0.8855"/>
          <c:h val="0.77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6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Agenzia
45%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6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SSEF
43%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6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Altri enti esterni
12%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6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'Formazione erogata'!$B$1:$D$1</c:f>
              <c:strCache>
                <c:ptCount val="3"/>
                <c:pt idx="0">
                  <c:v>Agenzia (h*)</c:v>
                </c:pt>
                <c:pt idx="1">
                  <c:v>SSEF (h)</c:v>
                </c:pt>
                <c:pt idx="2">
                  <c:v>Altri enti esterni (h)</c:v>
                </c:pt>
              </c:strCache>
            </c:strRef>
          </c:cat>
          <c:val>
            <c:numRef>
              <c:f>'Formazione erogata'!$B$24:$D$24</c:f>
              <c:numCache>
                <c:ptCount val="3"/>
                <c:pt idx="0">
                  <c:v>19242</c:v>
                </c:pt>
                <c:pt idx="1">
                  <c:v>9429</c:v>
                </c:pt>
                <c:pt idx="2">
                  <c:v>2050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'Formazione erogata'!$B$1:$D$1</c:f>
              <c:strCache>
                <c:ptCount val="3"/>
                <c:pt idx="0">
                  <c:v>Agenzia (h*)</c:v>
                </c:pt>
                <c:pt idx="1">
                  <c:v>SSEF (h)</c:v>
                </c:pt>
                <c:pt idx="2">
                  <c:v>Altri enti esterni (h)</c:v>
                </c:pt>
              </c:strCache>
            </c:strRef>
          </c:cat>
          <c:val>
            <c:numRef>
              <c:f>'Formazione erogata'!$B$24:$D$24</c:f>
              <c:numCache>
                <c:ptCount val="3"/>
                <c:pt idx="0">
                  <c:v>19242</c:v>
                </c:pt>
                <c:pt idx="1">
                  <c:v>9429</c:v>
                </c:pt>
                <c:pt idx="2">
                  <c:v>2050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Tipologia attività formative (2009)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6"/>
          <c:y val="0.14525"/>
          <c:w val="0.8855"/>
          <c:h val="0.77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'Formazione erogata'!$A$26:$A$27</c:f>
              <c:strCache>
                <c:ptCount val="2"/>
                <c:pt idx="0">
                  <c:v>Formazione tributaria</c:v>
                </c:pt>
                <c:pt idx="1">
                  <c:v>Formazione extra-tributaria</c:v>
                </c:pt>
              </c:strCache>
            </c:strRef>
          </c:cat>
          <c:val>
            <c:numRef>
              <c:f>'Formazione erogata'!$E$26:$E$27</c:f>
              <c:numCache>
                <c:ptCount val="2"/>
                <c:pt idx="0">
                  <c:v>24822.120000000003</c:v>
                </c:pt>
                <c:pt idx="1">
                  <c:v>5898.879999999999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 attività formative delle strutture regionali e centrali (2009)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6425"/>
          <c:y val="0.08775"/>
          <c:w val="0.7665"/>
          <c:h val="0.73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'Formazione erogata'!$B$1</c:f>
              <c:strCache>
                <c:ptCount val="1"/>
                <c:pt idx="0">
                  <c:v>Agenzia (h*)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'Formazione erogata'!$A$2:$A$23</c:f>
              <c:strCache>
                <c:ptCount val="22"/>
                <c:pt idx="0">
                  <c:v>Abruzzo</c:v>
                </c:pt>
                <c:pt idx="1">
                  <c:v>Basilicata</c:v>
                </c:pt>
                <c:pt idx="2">
                  <c:v>Bolzano</c:v>
                </c:pt>
                <c:pt idx="3">
                  <c:v>Calabria</c:v>
                </c:pt>
                <c:pt idx="4">
                  <c:v>Campania</c:v>
                </c:pt>
                <c:pt idx="5">
                  <c:v>Emilia Romagna</c:v>
                </c:pt>
                <c:pt idx="6">
                  <c:v>Friuli Venezia Giulia</c:v>
                </c:pt>
                <c:pt idx="7">
                  <c:v>Lazio</c:v>
                </c:pt>
                <c:pt idx="8">
                  <c:v>Liguria</c:v>
                </c:pt>
                <c:pt idx="9">
                  <c:v>Lombardia</c:v>
                </c:pt>
                <c:pt idx="10">
                  <c:v>Marche</c:v>
                </c:pt>
                <c:pt idx="11">
                  <c:v>Molise</c:v>
                </c:pt>
                <c:pt idx="12">
                  <c:v>Piemonte</c:v>
                </c:pt>
                <c:pt idx="13">
                  <c:v>Puglia</c:v>
                </c:pt>
                <c:pt idx="14">
                  <c:v>Sardegna</c:v>
                </c:pt>
                <c:pt idx="15">
                  <c:v>Sicilia</c:v>
                </c:pt>
                <c:pt idx="16">
                  <c:v>Toscana</c:v>
                </c:pt>
                <c:pt idx="17">
                  <c:v>Trento</c:v>
                </c:pt>
                <c:pt idx="18">
                  <c:v>Uffici centrali</c:v>
                </c:pt>
                <c:pt idx="19">
                  <c:v>Umbria</c:v>
                </c:pt>
                <c:pt idx="20">
                  <c:v>Valle d'Aosta</c:v>
                </c:pt>
                <c:pt idx="21">
                  <c:v>Veneto</c:v>
                </c:pt>
              </c:strCache>
            </c:strRef>
          </c:cat>
          <c:val>
            <c:numRef>
              <c:f>'Formazione erogata'!$B$2:$B$23</c:f>
              <c:numCache>
                <c:ptCount val="22"/>
                <c:pt idx="0">
                  <c:v>296</c:v>
                </c:pt>
                <c:pt idx="1">
                  <c:v>427</c:v>
                </c:pt>
                <c:pt idx="2">
                  <c:v>189</c:v>
                </c:pt>
                <c:pt idx="3">
                  <c:v>168</c:v>
                </c:pt>
                <c:pt idx="4">
                  <c:v>1068</c:v>
                </c:pt>
                <c:pt idx="5">
                  <c:v>1963</c:v>
                </c:pt>
                <c:pt idx="6">
                  <c:v>1274</c:v>
                </c:pt>
                <c:pt idx="7">
                  <c:v>1063</c:v>
                </c:pt>
                <c:pt idx="8">
                  <c:v>780</c:v>
                </c:pt>
                <c:pt idx="9">
                  <c:v>2397</c:v>
                </c:pt>
                <c:pt idx="10">
                  <c:v>439</c:v>
                </c:pt>
                <c:pt idx="11">
                  <c:v>284</c:v>
                </c:pt>
                <c:pt idx="12">
                  <c:v>692</c:v>
                </c:pt>
                <c:pt idx="13">
                  <c:v>2938</c:v>
                </c:pt>
                <c:pt idx="14">
                  <c:v>761</c:v>
                </c:pt>
                <c:pt idx="15">
                  <c:v>268</c:v>
                </c:pt>
                <c:pt idx="16">
                  <c:v>876</c:v>
                </c:pt>
                <c:pt idx="17">
                  <c:v>665</c:v>
                </c:pt>
                <c:pt idx="18">
                  <c:v>774</c:v>
                </c:pt>
                <c:pt idx="19">
                  <c:v>182</c:v>
                </c:pt>
                <c:pt idx="20">
                  <c:v>171</c:v>
                </c:pt>
                <c:pt idx="21">
                  <c:v>1567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'Formazione erogata'!$C$1</c:f>
              <c:strCache>
                <c:ptCount val="1"/>
                <c:pt idx="0">
                  <c:v>SSEF (h)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'Formazione erogata'!$A$2:$A$23</c:f>
              <c:strCache>
                <c:ptCount val="22"/>
                <c:pt idx="0">
                  <c:v>Abruzzo</c:v>
                </c:pt>
                <c:pt idx="1">
                  <c:v>Basilicata</c:v>
                </c:pt>
                <c:pt idx="2">
                  <c:v>Bolzano</c:v>
                </c:pt>
                <c:pt idx="3">
                  <c:v>Calabria</c:v>
                </c:pt>
                <c:pt idx="4">
                  <c:v>Campania</c:v>
                </c:pt>
                <c:pt idx="5">
                  <c:v>Emilia Romagna</c:v>
                </c:pt>
                <c:pt idx="6">
                  <c:v>Friuli Venezia Giulia</c:v>
                </c:pt>
                <c:pt idx="7">
                  <c:v>Lazio</c:v>
                </c:pt>
                <c:pt idx="8">
                  <c:v>Liguria</c:v>
                </c:pt>
                <c:pt idx="9">
                  <c:v>Lombardia</c:v>
                </c:pt>
                <c:pt idx="10">
                  <c:v>Marche</c:v>
                </c:pt>
                <c:pt idx="11">
                  <c:v>Molise</c:v>
                </c:pt>
                <c:pt idx="12">
                  <c:v>Piemonte</c:v>
                </c:pt>
                <c:pt idx="13">
                  <c:v>Puglia</c:v>
                </c:pt>
                <c:pt idx="14">
                  <c:v>Sardegna</c:v>
                </c:pt>
                <c:pt idx="15">
                  <c:v>Sicilia</c:v>
                </c:pt>
                <c:pt idx="16">
                  <c:v>Toscana</c:v>
                </c:pt>
                <c:pt idx="17">
                  <c:v>Trento</c:v>
                </c:pt>
                <c:pt idx="18">
                  <c:v>Uffici centrali</c:v>
                </c:pt>
                <c:pt idx="19">
                  <c:v>Umbria</c:v>
                </c:pt>
                <c:pt idx="20">
                  <c:v>Valle d'Aosta</c:v>
                </c:pt>
                <c:pt idx="21">
                  <c:v>Veneto</c:v>
                </c:pt>
              </c:strCache>
            </c:strRef>
          </c:cat>
          <c:val>
            <c:numRef>
              <c:f>'Formazione erogata'!$C$2:$C$23</c:f>
              <c:numCache>
                <c:ptCount val="22"/>
                <c:pt idx="0">
                  <c:v>350</c:v>
                </c:pt>
                <c:pt idx="1">
                  <c:v>259</c:v>
                </c:pt>
                <c:pt idx="2">
                  <c:v>364</c:v>
                </c:pt>
                <c:pt idx="3">
                  <c:v>343</c:v>
                </c:pt>
                <c:pt idx="4">
                  <c:v>441</c:v>
                </c:pt>
                <c:pt idx="5">
                  <c:v>553</c:v>
                </c:pt>
                <c:pt idx="6">
                  <c:v>329</c:v>
                </c:pt>
                <c:pt idx="7">
                  <c:v>679</c:v>
                </c:pt>
                <c:pt idx="8">
                  <c:v>287</c:v>
                </c:pt>
                <c:pt idx="9">
                  <c:v>70</c:v>
                </c:pt>
                <c:pt idx="10">
                  <c:v>252</c:v>
                </c:pt>
                <c:pt idx="11">
                  <c:v>98</c:v>
                </c:pt>
                <c:pt idx="12">
                  <c:v>784</c:v>
                </c:pt>
                <c:pt idx="13">
                  <c:v>602</c:v>
                </c:pt>
                <c:pt idx="14">
                  <c:v>483</c:v>
                </c:pt>
                <c:pt idx="15">
                  <c:v>896</c:v>
                </c:pt>
                <c:pt idx="16">
                  <c:v>462</c:v>
                </c:pt>
                <c:pt idx="17">
                  <c:v>140</c:v>
                </c:pt>
                <c:pt idx="18">
                  <c:v>1085</c:v>
                </c:pt>
                <c:pt idx="19">
                  <c:v>154</c:v>
                </c:pt>
                <c:pt idx="20">
                  <c:v>196</c:v>
                </c:pt>
                <c:pt idx="21">
                  <c:v>602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'Formazione erogata'!$D$1</c:f>
              <c:strCache>
                <c:ptCount val="1"/>
                <c:pt idx="0">
                  <c:v>Altri enti esterni (h)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'Formazione erogata'!$A$2:$A$23</c:f>
              <c:strCache>
                <c:ptCount val="22"/>
                <c:pt idx="0">
                  <c:v>Abruzzo</c:v>
                </c:pt>
                <c:pt idx="1">
                  <c:v>Basilicata</c:v>
                </c:pt>
                <c:pt idx="2">
                  <c:v>Bolzano</c:v>
                </c:pt>
                <c:pt idx="3">
                  <c:v>Calabria</c:v>
                </c:pt>
                <c:pt idx="4">
                  <c:v>Campania</c:v>
                </c:pt>
                <c:pt idx="5">
                  <c:v>Emilia Romagna</c:v>
                </c:pt>
                <c:pt idx="6">
                  <c:v>Friuli Venezia Giulia</c:v>
                </c:pt>
                <c:pt idx="7">
                  <c:v>Lazio</c:v>
                </c:pt>
                <c:pt idx="8">
                  <c:v>Liguria</c:v>
                </c:pt>
                <c:pt idx="9">
                  <c:v>Lombardia</c:v>
                </c:pt>
                <c:pt idx="10">
                  <c:v>Marche</c:v>
                </c:pt>
                <c:pt idx="11">
                  <c:v>Molise</c:v>
                </c:pt>
                <c:pt idx="12">
                  <c:v>Piemonte</c:v>
                </c:pt>
                <c:pt idx="13">
                  <c:v>Puglia</c:v>
                </c:pt>
                <c:pt idx="14">
                  <c:v>Sardegna</c:v>
                </c:pt>
                <c:pt idx="15">
                  <c:v>Sicilia</c:v>
                </c:pt>
                <c:pt idx="16">
                  <c:v>Toscana</c:v>
                </c:pt>
                <c:pt idx="17">
                  <c:v>Trento</c:v>
                </c:pt>
                <c:pt idx="18">
                  <c:v>Uffici centrali</c:v>
                </c:pt>
                <c:pt idx="19">
                  <c:v>Umbria</c:v>
                </c:pt>
                <c:pt idx="20">
                  <c:v>Valle d'Aosta</c:v>
                </c:pt>
                <c:pt idx="21">
                  <c:v>Veneto</c:v>
                </c:pt>
              </c:strCache>
            </c:strRef>
          </c:cat>
          <c:val>
            <c:numRef>
              <c:f>'Formazione erogata'!$D$2:$D$23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2050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hape val="box"/>
        </c:ser>
        <c:shape val="box"/>
        <c:axId val="47168262"/>
        <c:axId val="21861175"/>
      </c:bar3DChart>
      <c:catAx>
        <c:axId val="47168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861175"/>
        <c:crosses val="autoZero"/>
        <c:auto val="1"/>
        <c:lblOffset val="100"/>
        <c:tickLblSkip val="1"/>
        <c:noMultiLvlLbl val="0"/>
      </c:catAx>
      <c:valAx>
        <c:axId val="21861175"/>
        <c:scaling>
          <c:orientation val="minMax"/>
          <c:max val="6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682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"/>
          <c:y val="0.47125"/>
          <c:w val="0.14475"/>
          <c:h val="0.1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Partecipanti alle attività formative pianificate nel 2009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5"/>
          <c:y val="0.145"/>
          <c:w val="0.88525"/>
          <c:h val="0.77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26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6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Agenzia
45%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6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SSEF
43%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6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Altri enti esterni
12%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6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Partecipanti!$B$1:$D$1</c:f>
              <c:strCache>
                <c:ptCount val="3"/>
                <c:pt idx="0">
                  <c:v>Partecipanti iniziative interne</c:v>
                </c:pt>
                <c:pt idx="1">
                  <c:v>Partecipanti iniziative SSEF</c:v>
                </c:pt>
                <c:pt idx="2">
                  <c:v>Partecipanti iniziative altri enti esterni</c:v>
                </c:pt>
              </c:strCache>
            </c:strRef>
          </c:cat>
          <c:val>
            <c:numRef>
              <c:f>Partecipanti!$B$24:$D$24</c:f>
              <c:numCache>
                <c:ptCount val="3"/>
                <c:pt idx="0">
                  <c:v>17753.987137156895</c:v>
                </c:pt>
                <c:pt idx="1">
                  <c:v>11465.199537712891</c:v>
                </c:pt>
                <c:pt idx="2">
                  <c:v>280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Partecipanti suddivisi per tipologia di attività formative (2009)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6"/>
          <c:y val="0.14525"/>
          <c:w val="0.8855"/>
          <c:h val="0.77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Partecipanti!$A$26:$A$27</c:f>
              <c:strCache>
                <c:ptCount val="2"/>
                <c:pt idx="0">
                  <c:v>Formazione tributaria</c:v>
                </c:pt>
                <c:pt idx="1">
                  <c:v>Formazione extra-tributaria</c:v>
                </c:pt>
              </c:strCache>
            </c:strRef>
          </c:cat>
          <c:val>
            <c:numRef>
              <c:f>Partecipanti!$E$26:$E$27</c:f>
              <c:numCache>
                <c:ptCount val="2"/>
                <c:pt idx="0">
                  <c:v>24253.789550923982</c:v>
                </c:pt>
                <c:pt idx="1">
                  <c:v>5245.397123945806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Partecipanti per struttura alle attività formative (2009)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</c:title>
    <c:view3D>
      <c:rotX val="15"/>
      <c:hPercent val="73"/>
      <c:rotY val="20"/>
      <c:depthPercent val="100"/>
      <c:rAngAx val="1"/>
    </c:view3D>
    <c:plotArea>
      <c:layout>
        <c:manualLayout>
          <c:xMode val="edge"/>
          <c:yMode val="edge"/>
          <c:x val="0.06425"/>
          <c:y val="0.08775"/>
          <c:w val="0.652"/>
          <c:h val="0.73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Partecipanti!$B$1</c:f>
              <c:strCache>
                <c:ptCount val="1"/>
                <c:pt idx="0">
                  <c:v>Partecipanti iniziative interne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Partecipanti!$A$2:$A$23</c:f>
              <c:strCache>
                <c:ptCount val="22"/>
                <c:pt idx="0">
                  <c:v>Abruzzo</c:v>
                </c:pt>
                <c:pt idx="1">
                  <c:v>Basilicata</c:v>
                </c:pt>
                <c:pt idx="2">
                  <c:v>Bolzano</c:v>
                </c:pt>
                <c:pt idx="3">
                  <c:v>Calabria</c:v>
                </c:pt>
                <c:pt idx="4">
                  <c:v>Campania</c:v>
                </c:pt>
                <c:pt idx="5">
                  <c:v>Emilia Romagna</c:v>
                </c:pt>
                <c:pt idx="6">
                  <c:v>Friuli Venezia Giulia</c:v>
                </c:pt>
                <c:pt idx="7">
                  <c:v>Lazio</c:v>
                </c:pt>
                <c:pt idx="8">
                  <c:v>Liguria</c:v>
                </c:pt>
                <c:pt idx="9">
                  <c:v>Lombardia</c:v>
                </c:pt>
                <c:pt idx="10">
                  <c:v>Marche</c:v>
                </c:pt>
                <c:pt idx="11">
                  <c:v>Molise</c:v>
                </c:pt>
                <c:pt idx="12">
                  <c:v>Piemonte</c:v>
                </c:pt>
                <c:pt idx="13">
                  <c:v>Puglia</c:v>
                </c:pt>
                <c:pt idx="14">
                  <c:v>Sardegna</c:v>
                </c:pt>
                <c:pt idx="15">
                  <c:v>Sicilia</c:v>
                </c:pt>
                <c:pt idx="16">
                  <c:v>Toscana</c:v>
                </c:pt>
                <c:pt idx="17">
                  <c:v>Trento</c:v>
                </c:pt>
                <c:pt idx="18">
                  <c:v>Uffici centrali</c:v>
                </c:pt>
                <c:pt idx="19">
                  <c:v>Umbria</c:v>
                </c:pt>
                <c:pt idx="20">
                  <c:v>Valle d'Aosta</c:v>
                </c:pt>
                <c:pt idx="21">
                  <c:v>Veneto</c:v>
                </c:pt>
              </c:strCache>
            </c:strRef>
          </c:cat>
          <c:val>
            <c:numRef>
              <c:f>Partecipanti!$B$2:$B$23</c:f>
              <c:numCache>
                <c:ptCount val="22"/>
                <c:pt idx="0">
                  <c:v>489</c:v>
                </c:pt>
                <c:pt idx="1">
                  <c:v>459</c:v>
                </c:pt>
                <c:pt idx="2">
                  <c:v>219</c:v>
                </c:pt>
                <c:pt idx="3">
                  <c:v>282.1310629514964</c:v>
                </c:pt>
                <c:pt idx="4">
                  <c:v>1088.2063329928499</c:v>
                </c:pt>
                <c:pt idx="5">
                  <c:v>1175</c:v>
                </c:pt>
                <c:pt idx="6">
                  <c:v>721</c:v>
                </c:pt>
                <c:pt idx="7">
                  <c:v>1503.9042471042471</c:v>
                </c:pt>
                <c:pt idx="8">
                  <c:v>1143</c:v>
                </c:pt>
                <c:pt idx="9">
                  <c:v>1464.4741035856573</c:v>
                </c:pt>
                <c:pt idx="10">
                  <c:v>970.6904761904761</c:v>
                </c:pt>
                <c:pt idx="11">
                  <c:v>263.32038834951453</c:v>
                </c:pt>
                <c:pt idx="12">
                  <c:v>1046.3765941485372</c:v>
                </c:pt>
                <c:pt idx="13">
                  <c:v>1241.641791044776</c:v>
                </c:pt>
                <c:pt idx="14">
                  <c:v>543</c:v>
                </c:pt>
                <c:pt idx="15">
                  <c:v>1778.1433607520564</c:v>
                </c:pt>
                <c:pt idx="16">
                  <c:v>842.1783029001074</c:v>
                </c:pt>
                <c:pt idx="17">
                  <c:v>484.92047713717693</c:v>
                </c:pt>
                <c:pt idx="18">
                  <c:v>286</c:v>
                </c:pt>
                <c:pt idx="19">
                  <c:v>364</c:v>
                </c:pt>
                <c:pt idx="20">
                  <c:v>102</c:v>
                </c:pt>
                <c:pt idx="21">
                  <c:v>1287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Partecipanti!$C$1</c:f>
              <c:strCache>
                <c:ptCount val="1"/>
                <c:pt idx="0">
                  <c:v>Partecipanti iniziative SSEF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'Formazione erogata'!$A$2:$A$23</c:f>
              <c:strCache>
                <c:ptCount val="22"/>
                <c:pt idx="0">
                  <c:v>Abruzzo</c:v>
                </c:pt>
                <c:pt idx="1">
                  <c:v>Basilicata</c:v>
                </c:pt>
                <c:pt idx="2">
                  <c:v>Bolzano</c:v>
                </c:pt>
                <c:pt idx="3">
                  <c:v>Calabria</c:v>
                </c:pt>
                <c:pt idx="4">
                  <c:v>Campania</c:v>
                </c:pt>
                <c:pt idx="5">
                  <c:v>Emilia Romagna</c:v>
                </c:pt>
                <c:pt idx="6">
                  <c:v>Friuli Venezia Giulia</c:v>
                </c:pt>
                <c:pt idx="7">
                  <c:v>Lazio</c:v>
                </c:pt>
                <c:pt idx="8">
                  <c:v>Liguria</c:v>
                </c:pt>
                <c:pt idx="9">
                  <c:v>Lombardia</c:v>
                </c:pt>
                <c:pt idx="10">
                  <c:v>Marche</c:v>
                </c:pt>
                <c:pt idx="11">
                  <c:v>Molise</c:v>
                </c:pt>
                <c:pt idx="12">
                  <c:v>Piemonte</c:v>
                </c:pt>
                <c:pt idx="13">
                  <c:v>Puglia</c:v>
                </c:pt>
                <c:pt idx="14">
                  <c:v>Sardegna</c:v>
                </c:pt>
                <c:pt idx="15">
                  <c:v>Sicilia</c:v>
                </c:pt>
                <c:pt idx="16">
                  <c:v>Toscana</c:v>
                </c:pt>
                <c:pt idx="17">
                  <c:v>Trento</c:v>
                </c:pt>
                <c:pt idx="18">
                  <c:v>Uffici centrali</c:v>
                </c:pt>
                <c:pt idx="19">
                  <c:v>Umbria</c:v>
                </c:pt>
                <c:pt idx="20">
                  <c:v>Valle d'Aosta</c:v>
                </c:pt>
                <c:pt idx="21">
                  <c:v>Veneto</c:v>
                </c:pt>
              </c:strCache>
            </c:strRef>
          </c:cat>
          <c:val>
            <c:numRef>
              <c:f>Partecipanti!$C$2:$C$23</c:f>
              <c:numCache>
                <c:ptCount val="22"/>
                <c:pt idx="0">
                  <c:v>292</c:v>
                </c:pt>
                <c:pt idx="1">
                  <c:v>127</c:v>
                </c:pt>
                <c:pt idx="2">
                  <c:v>184.33333333333331</c:v>
                </c:pt>
                <c:pt idx="3">
                  <c:v>60.644994840041285</c:v>
                </c:pt>
                <c:pt idx="4">
                  <c:v>1217.6813074565885</c:v>
                </c:pt>
                <c:pt idx="5">
                  <c:v>971</c:v>
                </c:pt>
                <c:pt idx="6">
                  <c:v>285</c:v>
                </c:pt>
                <c:pt idx="7">
                  <c:v>1170.3011583011582</c:v>
                </c:pt>
                <c:pt idx="8">
                  <c:v>716.0131578947369</c:v>
                </c:pt>
                <c:pt idx="9">
                  <c:v>390.41722000885346</c:v>
                </c:pt>
                <c:pt idx="10">
                  <c:v>304.8529411764706</c:v>
                </c:pt>
                <c:pt idx="11">
                  <c:v>153.29449838187702</c:v>
                </c:pt>
                <c:pt idx="12">
                  <c:v>885.821455363841</c:v>
                </c:pt>
                <c:pt idx="13">
                  <c:v>1019.4205443371378</c:v>
                </c:pt>
                <c:pt idx="14">
                  <c:v>410</c:v>
                </c:pt>
                <c:pt idx="15">
                  <c:v>790.5898942420681</c:v>
                </c:pt>
                <c:pt idx="16">
                  <c:v>732.9538131041891</c:v>
                </c:pt>
                <c:pt idx="17">
                  <c:v>208.05168986083498</c:v>
                </c:pt>
                <c:pt idx="18">
                  <c:v>639</c:v>
                </c:pt>
                <c:pt idx="19">
                  <c:v>146.82352941176472</c:v>
                </c:pt>
                <c:pt idx="20">
                  <c:v>48</c:v>
                </c:pt>
                <c:pt idx="21">
                  <c:v>712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Partecipanti!$D$1</c:f>
              <c:strCache>
                <c:ptCount val="1"/>
                <c:pt idx="0">
                  <c:v>Partecipanti iniziative altri enti esterni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'Formazione erogata'!$A$2:$A$23</c:f>
              <c:strCache>
                <c:ptCount val="22"/>
                <c:pt idx="0">
                  <c:v>Abruzzo</c:v>
                </c:pt>
                <c:pt idx="1">
                  <c:v>Basilicata</c:v>
                </c:pt>
                <c:pt idx="2">
                  <c:v>Bolzano</c:v>
                </c:pt>
                <c:pt idx="3">
                  <c:v>Calabria</c:v>
                </c:pt>
                <c:pt idx="4">
                  <c:v>Campania</c:v>
                </c:pt>
                <c:pt idx="5">
                  <c:v>Emilia Romagna</c:v>
                </c:pt>
                <c:pt idx="6">
                  <c:v>Friuli Venezia Giulia</c:v>
                </c:pt>
                <c:pt idx="7">
                  <c:v>Lazio</c:v>
                </c:pt>
                <c:pt idx="8">
                  <c:v>Liguria</c:v>
                </c:pt>
                <c:pt idx="9">
                  <c:v>Lombardia</c:v>
                </c:pt>
                <c:pt idx="10">
                  <c:v>Marche</c:v>
                </c:pt>
                <c:pt idx="11">
                  <c:v>Molise</c:v>
                </c:pt>
                <c:pt idx="12">
                  <c:v>Piemonte</c:v>
                </c:pt>
                <c:pt idx="13">
                  <c:v>Puglia</c:v>
                </c:pt>
                <c:pt idx="14">
                  <c:v>Sardegna</c:v>
                </c:pt>
                <c:pt idx="15">
                  <c:v>Sicilia</c:v>
                </c:pt>
                <c:pt idx="16">
                  <c:v>Toscana</c:v>
                </c:pt>
                <c:pt idx="17">
                  <c:v>Trento</c:v>
                </c:pt>
                <c:pt idx="18">
                  <c:v>Uffici centrali</c:v>
                </c:pt>
                <c:pt idx="19">
                  <c:v>Umbria</c:v>
                </c:pt>
                <c:pt idx="20">
                  <c:v>Valle d'Aosta</c:v>
                </c:pt>
                <c:pt idx="21">
                  <c:v>Veneto</c:v>
                </c:pt>
              </c:strCache>
            </c:strRef>
          </c:cat>
          <c:val>
            <c:numRef>
              <c:f>Partecipanti!$D$2:$D$23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280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hape val="box"/>
        </c:ser>
        <c:shape val="box"/>
        <c:axId val="62532848"/>
        <c:axId val="25924721"/>
      </c:bar3DChart>
      <c:catAx>
        <c:axId val="6253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924721"/>
        <c:crosses val="autoZero"/>
        <c:auto val="1"/>
        <c:lblOffset val="100"/>
        <c:tickLblSkip val="1"/>
        <c:noMultiLvlLbl val="0"/>
      </c:catAx>
      <c:valAx>
        <c:axId val="259247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328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05"/>
          <c:y val="0.47125"/>
          <c:w val="0.25875"/>
          <c:h val="0.1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E38" sqref="E38"/>
    </sheetView>
  </sheetViews>
  <sheetFormatPr defaultColWidth="9.140625" defaultRowHeight="15"/>
  <cols>
    <col min="1" max="1" width="26.00390625" style="1" bestFit="1" customWidth="1"/>
    <col min="2" max="4" width="18.57421875" style="1" customWidth="1"/>
    <col min="5" max="5" width="18.57421875" style="0" customWidth="1"/>
    <col min="6" max="8" width="18.57421875" style="1" customWidth="1"/>
    <col min="9" max="16384" width="9.140625" style="1" customWidth="1"/>
  </cols>
  <sheetData>
    <row r="1" spans="1:8" ht="39" customHeight="1">
      <c r="A1" s="4" t="s">
        <v>28</v>
      </c>
      <c r="B1" s="5" t="s">
        <v>33</v>
      </c>
      <c r="C1" s="5" t="s">
        <v>34</v>
      </c>
      <c r="D1" s="5" t="s">
        <v>35</v>
      </c>
      <c r="E1" s="5" t="s">
        <v>36</v>
      </c>
      <c r="F1" s="5" t="s">
        <v>25</v>
      </c>
      <c r="G1" s="5" t="s">
        <v>26</v>
      </c>
      <c r="H1" s="5" t="s">
        <v>27</v>
      </c>
    </row>
    <row r="2" spans="1:8" ht="15">
      <c r="A2" s="4" t="s">
        <v>0</v>
      </c>
      <c r="B2" s="7">
        <v>296</v>
      </c>
      <c r="C2" s="7">
        <v>350</v>
      </c>
      <c r="D2" s="7">
        <v>0</v>
      </c>
      <c r="E2" s="7">
        <f aca="true" t="shared" si="0" ref="E2:E23">SUM(B2:D2)</f>
        <v>646</v>
      </c>
      <c r="F2" s="8">
        <f aca="true" t="shared" si="1" ref="F2:F23">B2/E2</f>
        <v>0.4582043343653251</v>
      </c>
      <c r="G2" s="8">
        <f aca="true" t="shared" si="2" ref="G2:G23">C2/E2</f>
        <v>0.541795665634675</v>
      </c>
      <c r="H2" s="8">
        <f aca="true" t="shared" si="3" ref="H2:H23">D2/E2</f>
        <v>0</v>
      </c>
    </row>
    <row r="3" spans="1:8" ht="15">
      <c r="A3" s="4" t="s">
        <v>1</v>
      </c>
      <c r="B3" s="7">
        <v>427</v>
      </c>
      <c r="C3" s="7">
        <v>259</v>
      </c>
      <c r="D3" s="7">
        <v>0</v>
      </c>
      <c r="E3" s="7">
        <f t="shared" si="0"/>
        <v>686</v>
      </c>
      <c r="F3" s="8">
        <f t="shared" si="1"/>
        <v>0.6224489795918368</v>
      </c>
      <c r="G3" s="8">
        <f t="shared" si="2"/>
        <v>0.37755102040816324</v>
      </c>
      <c r="H3" s="8">
        <f t="shared" si="3"/>
        <v>0</v>
      </c>
    </row>
    <row r="4" spans="1:8" ht="15">
      <c r="A4" s="4" t="s">
        <v>2</v>
      </c>
      <c r="B4" s="7">
        <v>189</v>
      </c>
      <c r="C4" s="7">
        <v>364</v>
      </c>
      <c r="D4" s="7">
        <v>0</v>
      </c>
      <c r="E4" s="7">
        <f t="shared" si="0"/>
        <v>553</v>
      </c>
      <c r="F4" s="8">
        <f t="shared" si="1"/>
        <v>0.34177215189873417</v>
      </c>
      <c r="G4" s="8">
        <f t="shared" si="2"/>
        <v>0.6582278481012658</v>
      </c>
      <c r="H4" s="8">
        <f t="shared" si="3"/>
        <v>0</v>
      </c>
    </row>
    <row r="5" spans="1:8" ht="15">
      <c r="A5" s="4" t="s">
        <v>4</v>
      </c>
      <c r="B5" s="7">
        <v>168</v>
      </c>
      <c r="C5" s="7">
        <v>343</v>
      </c>
      <c r="D5" s="7">
        <v>0</v>
      </c>
      <c r="E5" s="7">
        <f t="shared" si="0"/>
        <v>511</v>
      </c>
      <c r="F5" s="8">
        <f t="shared" si="1"/>
        <v>0.3287671232876712</v>
      </c>
      <c r="G5" s="8">
        <f t="shared" si="2"/>
        <v>0.6712328767123288</v>
      </c>
      <c r="H5" s="8">
        <f t="shared" si="3"/>
        <v>0</v>
      </c>
    </row>
    <row r="6" spans="1:8" ht="15">
      <c r="A6" s="4" t="s">
        <v>5</v>
      </c>
      <c r="B6" s="7">
        <v>1068</v>
      </c>
      <c r="C6" s="7">
        <v>441</v>
      </c>
      <c r="D6" s="7">
        <v>0</v>
      </c>
      <c r="E6" s="7">
        <f t="shared" si="0"/>
        <v>1509</v>
      </c>
      <c r="F6" s="8">
        <f t="shared" si="1"/>
        <v>0.7077534791252486</v>
      </c>
      <c r="G6" s="8">
        <f t="shared" si="2"/>
        <v>0.2922465208747515</v>
      </c>
      <c r="H6" s="8">
        <f t="shared" si="3"/>
        <v>0</v>
      </c>
    </row>
    <row r="7" spans="1:8" ht="15">
      <c r="A7" s="4" t="s">
        <v>6</v>
      </c>
      <c r="B7" s="7">
        <v>1963</v>
      </c>
      <c r="C7" s="7">
        <v>553</v>
      </c>
      <c r="D7" s="7">
        <v>0</v>
      </c>
      <c r="E7" s="7">
        <f t="shared" si="0"/>
        <v>2516</v>
      </c>
      <c r="F7" s="8">
        <f t="shared" si="1"/>
        <v>0.7802066772655007</v>
      </c>
      <c r="G7" s="8">
        <f t="shared" si="2"/>
        <v>0.2197933227344992</v>
      </c>
      <c r="H7" s="8">
        <f t="shared" si="3"/>
        <v>0</v>
      </c>
    </row>
    <row r="8" spans="1:8" ht="15">
      <c r="A8" s="4" t="s">
        <v>21</v>
      </c>
      <c r="B8" s="7">
        <v>1274</v>
      </c>
      <c r="C8" s="7">
        <v>329</v>
      </c>
      <c r="D8" s="7">
        <v>0</v>
      </c>
      <c r="E8" s="7">
        <f t="shared" si="0"/>
        <v>1603</v>
      </c>
      <c r="F8" s="8">
        <f t="shared" si="1"/>
        <v>0.7947598253275109</v>
      </c>
      <c r="G8" s="8">
        <f t="shared" si="2"/>
        <v>0.2052401746724891</v>
      </c>
      <c r="H8" s="8">
        <f t="shared" si="3"/>
        <v>0</v>
      </c>
    </row>
    <row r="9" spans="1:8" ht="15">
      <c r="A9" s="4" t="s">
        <v>7</v>
      </c>
      <c r="B9" s="7">
        <v>1063</v>
      </c>
      <c r="C9" s="7">
        <v>679</v>
      </c>
      <c r="D9" s="7">
        <v>0</v>
      </c>
      <c r="E9" s="7">
        <f t="shared" si="0"/>
        <v>1742</v>
      </c>
      <c r="F9" s="8">
        <f t="shared" si="1"/>
        <v>0.6102181400688863</v>
      </c>
      <c r="G9" s="8">
        <f t="shared" si="2"/>
        <v>0.38978185993111364</v>
      </c>
      <c r="H9" s="8">
        <f t="shared" si="3"/>
        <v>0</v>
      </c>
    </row>
    <row r="10" spans="1:8" ht="15">
      <c r="A10" s="4" t="s">
        <v>8</v>
      </c>
      <c r="B10" s="7">
        <v>780</v>
      </c>
      <c r="C10" s="7">
        <v>287</v>
      </c>
      <c r="D10" s="7">
        <v>0</v>
      </c>
      <c r="E10" s="7">
        <f t="shared" si="0"/>
        <v>1067</v>
      </c>
      <c r="F10" s="8">
        <f t="shared" si="1"/>
        <v>0.7310215557638238</v>
      </c>
      <c r="G10" s="8">
        <f t="shared" si="2"/>
        <v>0.2689784442361762</v>
      </c>
      <c r="H10" s="8">
        <f t="shared" si="3"/>
        <v>0</v>
      </c>
    </row>
    <row r="11" spans="1:8" ht="15">
      <c r="A11" s="4" t="s">
        <v>9</v>
      </c>
      <c r="B11" s="7">
        <v>2397</v>
      </c>
      <c r="C11" s="7">
        <v>70</v>
      </c>
      <c r="D11" s="7">
        <v>0</v>
      </c>
      <c r="E11" s="7">
        <f t="shared" si="0"/>
        <v>2467</v>
      </c>
      <c r="F11" s="8">
        <f t="shared" si="1"/>
        <v>0.9716254560194568</v>
      </c>
      <c r="G11" s="8">
        <f t="shared" si="2"/>
        <v>0.02837454398054317</v>
      </c>
      <c r="H11" s="8">
        <f t="shared" si="3"/>
        <v>0</v>
      </c>
    </row>
    <row r="12" spans="1:8" ht="15">
      <c r="A12" s="4" t="s">
        <v>10</v>
      </c>
      <c r="B12" s="7">
        <v>439</v>
      </c>
      <c r="C12" s="7">
        <v>252</v>
      </c>
      <c r="D12" s="7">
        <v>0</v>
      </c>
      <c r="E12" s="7">
        <f t="shared" si="0"/>
        <v>691</v>
      </c>
      <c r="F12" s="8">
        <f t="shared" si="1"/>
        <v>0.6353111432706223</v>
      </c>
      <c r="G12" s="8">
        <f t="shared" si="2"/>
        <v>0.36468885672937773</v>
      </c>
      <c r="H12" s="8">
        <f t="shared" si="3"/>
        <v>0</v>
      </c>
    </row>
    <row r="13" spans="1:8" ht="15">
      <c r="A13" s="4" t="s">
        <v>11</v>
      </c>
      <c r="B13" s="7">
        <v>284</v>
      </c>
      <c r="C13" s="7">
        <v>98</v>
      </c>
      <c r="D13" s="7">
        <v>0</v>
      </c>
      <c r="E13" s="7">
        <f t="shared" si="0"/>
        <v>382</v>
      </c>
      <c r="F13" s="8">
        <f t="shared" si="1"/>
        <v>0.743455497382199</v>
      </c>
      <c r="G13" s="8">
        <f t="shared" si="2"/>
        <v>0.25654450261780104</v>
      </c>
      <c r="H13" s="8">
        <f t="shared" si="3"/>
        <v>0</v>
      </c>
    </row>
    <row r="14" spans="1:8" ht="15">
      <c r="A14" s="4" t="s">
        <v>12</v>
      </c>
      <c r="B14" s="7">
        <v>692</v>
      </c>
      <c r="C14" s="7">
        <v>784</v>
      </c>
      <c r="D14" s="7">
        <v>0</v>
      </c>
      <c r="E14" s="7">
        <f t="shared" si="0"/>
        <v>1476</v>
      </c>
      <c r="F14" s="8">
        <f t="shared" si="1"/>
        <v>0.46883468834688347</v>
      </c>
      <c r="G14" s="8">
        <f t="shared" si="2"/>
        <v>0.5311653116531165</v>
      </c>
      <c r="H14" s="8">
        <f t="shared" si="3"/>
        <v>0</v>
      </c>
    </row>
    <row r="15" spans="1:8" ht="15">
      <c r="A15" s="4" t="s">
        <v>13</v>
      </c>
      <c r="B15" s="7">
        <v>2938</v>
      </c>
      <c r="C15" s="7">
        <v>602</v>
      </c>
      <c r="D15" s="7">
        <v>0</v>
      </c>
      <c r="E15" s="7">
        <f t="shared" si="0"/>
        <v>3540</v>
      </c>
      <c r="F15" s="8">
        <f t="shared" si="1"/>
        <v>0.8299435028248587</v>
      </c>
      <c r="G15" s="8">
        <f t="shared" si="2"/>
        <v>0.17005649717514124</v>
      </c>
      <c r="H15" s="8">
        <f t="shared" si="3"/>
        <v>0</v>
      </c>
    </row>
    <row r="16" spans="1:8" ht="15">
      <c r="A16" s="4" t="s">
        <v>14</v>
      </c>
      <c r="B16" s="7">
        <v>761</v>
      </c>
      <c r="C16" s="7">
        <v>483</v>
      </c>
      <c r="D16" s="7">
        <v>0</v>
      </c>
      <c r="E16" s="7">
        <f t="shared" si="0"/>
        <v>1244</v>
      </c>
      <c r="F16" s="8">
        <f t="shared" si="1"/>
        <v>0.6117363344051447</v>
      </c>
      <c r="G16" s="8">
        <f t="shared" si="2"/>
        <v>0.3882636655948553</v>
      </c>
      <c r="H16" s="8">
        <f t="shared" si="3"/>
        <v>0</v>
      </c>
    </row>
    <row r="17" spans="1:8" ht="15">
      <c r="A17" s="4" t="s">
        <v>15</v>
      </c>
      <c r="B17" s="7">
        <v>268</v>
      </c>
      <c r="C17" s="7">
        <v>896</v>
      </c>
      <c r="D17" s="7">
        <v>0</v>
      </c>
      <c r="E17" s="7">
        <f t="shared" si="0"/>
        <v>1164</v>
      </c>
      <c r="F17" s="8">
        <f t="shared" si="1"/>
        <v>0.23024054982817868</v>
      </c>
      <c r="G17" s="8">
        <f t="shared" si="2"/>
        <v>0.7697594501718213</v>
      </c>
      <c r="H17" s="8">
        <f t="shared" si="3"/>
        <v>0</v>
      </c>
    </row>
    <row r="18" spans="1:8" ht="15">
      <c r="A18" s="4" t="s">
        <v>22</v>
      </c>
      <c r="B18" s="7">
        <v>876</v>
      </c>
      <c r="C18" s="7">
        <v>462</v>
      </c>
      <c r="D18" s="7">
        <v>0</v>
      </c>
      <c r="E18" s="7">
        <f t="shared" si="0"/>
        <v>1338</v>
      </c>
      <c r="F18" s="8">
        <f t="shared" si="1"/>
        <v>0.6547085201793722</v>
      </c>
      <c r="G18" s="8">
        <f t="shared" si="2"/>
        <v>0.3452914798206278</v>
      </c>
      <c r="H18" s="8">
        <f t="shared" si="3"/>
        <v>0</v>
      </c>
    </row>
    <row r="19" spans="1:8" ht="15">
      <c r="A19" s="4" t="s">
        <v>3</v>
      </c>
      <c r="B19" s="7">
        <v>665</v>
      </c>
      <c r="C19" s="7">
        <v>140</v>
      </c>
      <c r="D19" s="7">
        <v>0</v>
      </c>
      <c r="E19" s="7">
        <f t="shared" si="0"/>
        <v>805</v>
      </c>
      <c r="F19" s="8">
        <f t="shared" si="1"/>
        <v>0.8260869565217391</v>
      </c>
      <c r="G19" s="8">
        <f t="shared" si="2"/>
        <v>0.17391304347826086</v>
      </c>
      <c r="H19" s="8">
        <f t="shared" si="3"/>
        <v>0</v>
      </c>
    </row>
    <row r="20" spans="1:8" ht="15">
      <c r="A20" s="4" t="s">
        <v>19</v>
      </c>
      <c r="B20" s="7">
        <v>774</v>
      </c>
      <c r="C20" s="7">
        <v>1085</v>
      </c>
      <c r="D20" s="7">
        <v>2050</v>
      </c>
      <c r="E20" s="7">
        <f t="shared" si="0"/>
        <v>3909</v>
      </c>
      <c r="F20" s="8">
        <f t="shared" si="1"/>
        <v>0.19800460475825019</v>
      </c>
      <c r="G20" s="8">
        <f t="shared" si="2"/>
        <v>0.27756459452545407</v>
      </c>
      <c r="H20" s="8">
        <f t="shared" si="3"/>
        <v>0.5244308007162958</v>
      </c>
    </row>
    <row r="21" spans="1:8" ht="15">
      <c r="A21" s="4" t="s">
        <v>16</v>
      </c>
      <c r="B21" s="7">
        <v>182</v>
      </c>
      <c r="C21" s="7">
        <v>154</v>
      </c>
      <c r="D21" s="7">
        <v>0</v>
      </c>
      <c r="E21" s="7">
        <f t="shared" si="0"/>
        <v>336</v>
      </c>
      <c r="F21" s="8">
        <f t="shared" si="1"/>
        <v>0.5416666666666666</v>
      </c>
      <c r="G21" s="8">
        <f t="shared" si="2"/>
        <v>0.4583333333333333</v>
      </c>
      <c r="H21" s="8">
        <f t="shared" si="3"/>
        <v>0</v>
      </c>
    </row>
    <row r="22" spans="1:8" ht="15">
      <c r="A22" s="4" t="s">
        <v>17</v>
      </c>
      <c r="B22" s="7">
        <v>171</v>
      </c>
      <c r="C22" s="7">
        <v>196</v>
      </c>
      <c r="D22" s="7">
        <v>0</v>
      </c>
      <c r="E22" s="7">
        <f t="shared" si="0"/>
        <v>367</v>
      </c>
      <c r="F22" s="8">
        <f t="shared" si="1"/>
        <v>0.4659400544959128</v>
      </c>
      <c r="G22" s="8">
        <f t="shared" si="2"/>
        <v>0.5340599455040872</v>
      </c>
      <c r="H22" s="8">
        <f t="shared" si="3"/>
        <v>0</v>
      </c>
    </row>
    <row r="23" spans="1:8" ht="15">
      <c r="A23" s="4" t="s">
        <v>18</v>
      </c>
      <c r="B23" s="7">
        <v>1567</v>
      </c>
      <c r="C23" s="7">
        <v>602</v>
      </c>
      <c r="D23" s="7">
        <v>0</v>
      </c>
      <c r="E23" s="7">
        <f t="shared" si="0"/>
        <v>2169</v>
      </c>
      <c r="F23" s="8">
        <f t="shared" si="1"/>
        <v>0.7224527431996312</v>
      </c>
      <c r="G23" s="8">
        <f t="shared" si="2"/>
        <v>0.27754725680036885</v>
      </c>
      <c r="H23" s="8">
        <f t="shared" si="3"/>
        <v>0</v>
      </c>
    </row>
    <row r="24" spans="1:8" ht="15">
      <c r="A24" s="10" t="s">
        <v>20</v>
      </c>
      <c r="B24" s="11">
        <f>SUM(B2:B23)</f>
        <v>19242</v>
      </c>
      <c r="C24" s="11">
        <f>SUM(C2:C23)</f>
        <v>9429</v>
      </c>
      <c r="D24" s="11">
        <f>SUM(D2:D23)</f>
        <v>2050</v>
      </c>
      <c r="E24" s="11">
        <f>SUM(E2:E23)</f>
        <v>30721</v>
      </c>
      <c r="F24" s="12"/>
      <c r="G24" s="12"/>
      <c r="H24" s="12"/>
    </row>
    <row r="25" spans="2:5" ht="15">
      <c r="B25" s="2"/>
      <c r="C25" s="2"/>
      <c r="D25" s="2"/>
      <c r="E25" s="3"/>
    </row>
    <row r="26" spans="1:5" ht="15">
      <c r="A26" s="9" t="s">
        <v>23</v>
      </c>
      <c r="B26" s="6">
        <f>B24*81%</f>
        <v>15586.02</v>
      </c>
      <c r="C26" s="6">
        <f>C24*90/100</f>
        <v>8486.1</v>
      </c>
      <c r="D26" s="6">
        <v>750</v>
      </c>
      <c r="E26" s="6">
        <f>SUM(B26:D26)</f>
        <v>24822.120000000003</v>
      </c>
    </row>
    <row r="27" spans="1:5" ht="15">
      <c r="A27" s="9" t="s">
        <v>24</v>
      </c>
      <c r="B27" s="6">
        <f>B24-B26</f>
        <v>3655.9799999999996</v>
      </c>
      <c r="C27" s="6">
        <f>C24-C26</f>
        <v>942.8999999999996</v>
      </c>
      <c r="D27" s="13">
        <f>D24-D26</f>
        <v>1300</v>
      </c>
      <c r="E27" s="6">
        <f>SUM(B27:D27)</f>
        <v>5898.879999999999</v>
      </c>
    </row>
    <row r="30" ht="15">
      <c r="A30" s="1" t="s">
        <v>37</v>
      </c>
    </row>
  </sheetData>
  <sheetProtection/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90" r:id="rId1"/>
  <headerFooter alignWithMargins="0">
    <oddHeader>&amp;C&amp;14Le attività formative dell'Agenzia delle entrate nel 2009</oddHeader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26.00390625" style="1" bestFit="1" customWidth="1"/>
    <col min="2" max="4" width="18.57421875" style="1" customWidth="1"/>
    <col min="5" max="5" width="18.57421875" style="0" customWidth="1"/>
    <col min="6" max="8" width="18.57421875" style="1" customWidth="1"/>
    <col min="9" max="16384" width="9.140625" style="1" customWidth="1"/>
  </cols>
  <sheetData>
    <row r="1" spans="1:8" ht="45">
      <c r="A1" s="4" t="s">
        <v>28</v>
      </c>
      <c r="B1" s="5" t="s">
        <v>29</v>
      </c>
      <c r="C1" s="5" t="s">
        <v>30</v>
      </c>
      <c r="D1" s="5" t="s">
        <v>31</v>
      </c>
      <c r="E1" s="5" t="s">
        <v>32</v>
      </c>
      <c r="F1" s="5" t="s">
        <v>29</v>
      </c>
      <c r="G1" s="5" t="s">
        <v>30</v>
      </c>
      <c r="H1" s="5" t="s">
        <v>31</v>
      </c>
    </row>
    <row r="2" spans="1:8" ht="15">
      <c r="A2" s="4" t="s">
        <v>0</v>
      </c>
      <c r="B2" s="7">
        <v>489</v>
      </c>
      <c r="C2" s="7">
        <v>292</v>
      </c>
      <c r="D2" s="7">
        <v>0</v>
      </c>
      <c r="E2" s="7">
        <f aca="true" t="shared" si="0" ref="E2:E23">SUM(B2:D2)</f>
        <v>781</v>
      </c>
      <c r="F2" s="8">
        <f aca="true" t="shared" si="1" ref="F2:F23">B2/E2</f>
        <v>0.6261203585147247</v>
      </c>
      <c r="G2" s="8">
        <f aca="true" t="shared" si="2" ref="G2:G23">C2/E2</f>
        <v>0.3738796414852753</v>
      </c>
      <c r="H2" s="8">
        <f aca="true" t="shared" si="3" ref="H2:H23">D2/E2</f>
        <v>0</v>
      </c>
    </row>
    <row r="3" spans="1:8" ht="15">
      <c r="A3" s="4" t="s">
        <v>1</v>
      </c>
      <c r="B3" s="7">
        <v>459</v>
      </c>
      <c r="C3" s="7">
        <v>127</v>
      </c>
      <c r="D3" s="7">
        <v>0</v>
      </c>
      <c r="E3" s="7">
        <f t="shared" si="0"/>
        <v>586</v>
      </c>
      <c r="F3" s="8">
        <f t="shared" si="1"/>
        <v>0.7832764505119454</v>
      </c>
      <c r="G3" s="8">
        <f t="shared" si="2"/>
        <v>0.2167235494880546</v>
      </c>
      <c r="H3" s="8">
        <f t="shared" si="3"/>
        <v>0</v>
      </c>
    </row>
    <row r="4" spans="1:8" ht="15">
      <c r="A4" s="4" t="s">
        <v>2</v>
      </c>
      <c r="B4" s="7">
        <v>219</v>
      </c>
      <c r="C4" s="7">
        <v>184.33333333333331</v>
      </c>
      <c r="D4" s="7">
        <v>0</v>
      </c>
      <c r="E4" s="7">
        <f t="shared" si="0"/>
        <v>403.3333333333333</v>
      </c>
      <c r="F4" s="8">
        <f t="shared" si="1"/>
        <v>0.5429752066115703</v>
      </c>
      <c r="G4" s="8">
        <f t="shared" si="2"/>
        <v>0.4570247933884297</v>
      </c>
      <c r="H4" s="8">
        <f t="shared" si="3"/>
        <v>0</v>
      </c>
    </row>
    <row r="5" spans="1:8" ht="15">
      <c r="A5" s="4" t="s">
        <v>4</v>
      </c>
      <c r="B5" s="7">
        <v>282.1310629514964</v>
      </c>
      <c r="C5" s="7">
        <v>60.644994840041285</v>
      </c>
      <c r="D5" s="7">
        <v>0</v>
      </c>
      <c r="E5" s="7">
        <f t="shared" si="0"/>
        <v>342.7760577915377</v>
      </c>
      <c r="F5" s="8">
        <f t="shared" si="1"/>
        <v>0.823076923076923</v>
      </c>
      <c r="G5" s="8">
        <f t="shared" si="2"/>
        <v>0.1769230769230769</v>
      </c>
      <c r="H5" s="8">
        <f t="shared" si="3"/>
        <v>0</v>
      </c>
    </row>
    <row r="6" spans="1:8" ht="15">
      <c r="A6" s="4" t="s">
        <v>5</v>
      </c>
      <c r="B6" s="7">
        <v>1088.2063329928499</v>
      </c>
      <c r="C6" s="7">
        <v>1217.6813074565885</v>
      </c>
      <c r="D6" s="7">
        <v>0</v>
      </c>
      <c r="E6" s="7">
        <f t="shared" si="0"/>
        <v>2305.8876404494385</v>
      </c>
      <c r="F6" s="8">
        <f t="shared" si="1"/>
        <v>0.4719251336898395</v>
      </c>
      <c r="G6" s="8">
        <f t="shared" si="2"/>
        <v>0.5280748663101604</v>
      </c>
      <c r="H6" s="8">
        <f t="shared" si="3"/>
        <v>0</v>
      </c>
    </row>
    <row r="7" spans="1:8" ht="15">
      <c r="A7" s="4" t="s">
        <v>6</v>
      </c>
      <c r="B7" s="7">
        <v>1175</v>
      </c>
      <c r="C7" s="7">
        <v>971</v>
      </c>
      <c r="D7" s="7">
        <v>0</v>
      </c>
      <c r="E7" s="7">
        <f t="shared" si="0"/>
        <v>2146</v>
      </c>
      <c r="F7" s="8">
        <f t="shared" si="1"/>
        <v>0.5475302889095992</v>
      </c>
      <c r="G7" s="8">
        <f t="shared" si="2"/>
        <v>0.45246971109040074</v>
      </c>
      <c r="H7" s="8">
        <f t="shared" si="3"/>
        <v>0</v>
      </c>
    </row>
    <row r="8" spans="1:8" ht="15">
      <c r="A8" s="4" t="s">
        <v>21</v>
      </c>
      <c r="B8" s="7">
        <v>721</v>
      </c>
      <c r="C8" s="7">
        <v>285</v>
      </c>
      <c r="D8" s="7">
        <v>0</v>
      </c>
      <c r="E8" s="7">
        <f t="shared" si="0"/>
        <v>1006</v>
      </c>
      <c r="F8" s="8">
        <f t="shared" si="1"/>
        <v>0.7166998011928429</v>
      </c>
      <c r="G8" s="8">
        <f t="shared" si="2"/>
        <v>0.28330019880715707</v>
      </c>
      <c r="H8" s="8">
        <f t="shared" si="3"/>
        <v>0</v>
      </c>
    </row>
    <row r="9" spans="1:8" ht="15">
      <c r="A9" s="4" t="s">
        <v>7</v>
      </c>
      <c r="B9" s="7">
        <v>1503.9042471042471</v>
      </c>
      <c r="C9" s="7">
        <v>1170.3011583011582</v>
      </c>
      <c r="D9" s="7">
        <v>0</v>
      </c>
      <c r="E9" s="7">
        <f t="shared" si="0"/>
        <v>2674.205405405405</v>
      </c>
      <c r="F9" s="8">
        <f t="shared" si="1"/>
        <v>0.5623742454728371</v>
      </c>
      <c r="G9" s="8">
        <f t="shared" si="2"/>
        <v>0.437625754527163</v>
      </c>
      <c r="H9" s="8">
        <f t="shared" si="3"/>
        <v>0</v>
      </c>
    </row>
    <row r="10" spans="1:8" ht="15">
      <c r="A10" s="4" t="s">
        <v>8</v>
      </c>
      <c r="B10" s="7">
        <v>1143</v>
      </c>
      <c r="C10" s="7">
        <v>716.0131578947369</v>
      </c>
      <c r="D10" s="7">
        <v>0</v>
      </c>
      <c r="E10" s="7">
        <f t="shared" si="0"/>
        <v>1859.0131578947369</v>
      </c>
      <c r="F10" s="8">
        <f t="shared" si="1"/>
        <v>0.6148423399511626</v>
      </c>
      <c r="G10" s="8">
        <f t="shared" si="2"/>
        <v>0.38515766004883745</v>
      </c>
      <c r="H10" s="8">
        <f t="shared" si="3"/>
        <v>0</v>
      </c>
    </row>
    <row r="11" spans="1:8" ht="15">
      <c r="A11" s="4" t="s">
        <v>9</v>
      </c>
      <c r="B11" s="7">
        <v>1464.4741035856573</v>
      </c>
      <c r="C11" s="7">
        <v>390.41722000885346</v>
      </c>
      <c r="D11" s="7">
        <v>0</v>
      </c>
      <c r="E11" s="7">
        <f t="shared" si="0"/>
        <v>1854.8913235945108</v>
      </c>
      <c r="F11" s="8">
        <f t="shared" si="1"/>
        <v>0.7895201648513394</v>
      </c>
      <c r="G11" s="8">
        <f t="shared" si="2"/>
        <v>0.2104798351486606</v>
      </c>
      <c r="H11" s="8">
        <f t="shared" si="3"/>
        <v>0</v>
      </c>
    </row>
    <row r="12" spans="1:8" ht="15">
      <c r="A12" s="4" t="s">
        <v>10</v>
      </c>
      <c r="B12" s="7">
        <v>970.6904761904761</v>
      </c>
      <c r="C12" s="7">
        <v>304.8529411764706</v>
      </c>
      <c r="D12" s="7">
        <v>0</v>
      </c>
      <c r="E12" s="7">
        <f t="shared" si="0"/>
        <v>1275.5434173669469</v>
      </c>
      <c r="F12" s="8">
        <f t="shared" si="1"/>
        <v>0.7610015174506828</v>
      </c>
      <c r="G12" s="8">
        <f t="shared" si="2"/>
        <v>0.23899848254931716</v>
      </c>
      <c r="H12" s="8">
        <f t="shared" si="3"/>
        <v>0</v>
      </c>
    </row>
    <row r="13" spans="1:8" ht="15">
      <c r="A13" s="4" t="s">
        <v>11</v>
      </c>
      <c r="B13" s="7">
        <v>263.32038834951453</v>
      </c>
      <c r="C13" s="7">
        <v>153.29449838187702</v>
      </c>
      <c r="D13" s="7">
        <v>0</v>
      </c>
      <c r="E13" s="7">
        <f t="shared" si="0"/>
        <v>416.61488673139155</v>
      </c>
      <c r="F13" s="8">
        <f t="shared" si="1"/>
        <v>0.6320474777448071</v>
      </c>
      <c r="G13" s="8">
        <f t="shared" si="2"/>
        <v>0.3679525222551929</v>
      </c>
      <c r="H13" s="8">
        <f t="shared" si="3"/>
        <v>0</v>
      </c>
    </row>
    <row r="14" spans="1:8" ht="15">
      <c r="A14" s="4" t="s">
        <v>12</v>
      </c>
      <c r="B14" s="7">
        <v>1046.3765941485372</v>
      </c>
      <c r="C14" s="7">
        <v>885.821455363841</v>
      </c>
      <c r="D14" s="7">
        <v>0</v>
      </c>
      <c r="E14" s="7">
        <f t="shared" si="0"/>
        <v>1932.198049512378</v>
      </c>
      <c r="F14" s="8">
        <f t="shared" si="1"/>
        <v>0.5415472779369628</v>
      </c>
      <c r="G14" s="8">
        <f t="shared" si="2"/>
        <v>0.4584527220630373</v>
      </c>
      <c r="H14" s="8">
        <f t="shared" si="3"/>
        <v>0</v>
      </c>
    </row>
    <row r="15" spans="1:8" ht="15">
      <c r="A15" s="4" t="s">
        <v>13</v>
      </c>
      <c r="B15" s="7">
        <v>1241.641791044776</v>
      </c>
      <c r="C15" s="7">
        <v>1019.4205443371378</v>
      </c>
      <c r="D15" s="7">
        <v>0</v>
      </c>
      <c r="E15" s="7">
        <f t="shared" si="0"/>
        <v>2261.0623353819137</v>
      </c>
      <c r="F15" s="8">
        <f t="shared" si="1"/>
        <v>0.5491408934707904</v>
      </c>
      <c r="G15" s="8">
        <f t="shared" si="2"/>
        <v>0.45085910652920963</v>
      </c>
      <c r="H15" s="8">
        <f t="shared" si="3"/>
        <v>0</v>
      </c>
    </row>
    <row r="16" spans="1:8" ht="15">
      <c r="A16" s="4" t="s">
        <v>14</v>
      </c>
      <c r="B16" s="7">
        <v>543</v>
      </c>
      <c r="C16" s="7">
        <v>410</v>
      </c>
      <c r="D16" s="7">
        <v>0</v>
      </c>
      <c r="E16" s="7">
        <f t="shared" si="0"/>
        <v>953</v>
      </c>
      <c r="F16" s="8">
        <f t="shared" si="1"/>
        <v>0.5697796432318992</v>
      </c>
      <c r="G16" s="8">
        <f t="shared" si="2"/>
        <v>0.4302203567681007</v>
      </c>
      <c r="H16" s="8">
        <f t="shared" si="3"/>
        <v>0</v>
      </c>
    </row>
    <row r="17" spans="1:8" ht="15">
      <c r="A17" s="4" t="s">
        <v>15</v>
      </c>
      <c r="B17" s="7">
        <v>1778.1433607520564</v>
      </c>
      <c r="C17" s="7">
        <v>790.5898942420681</v>
      </c>
      <c r="D17" s="7">
        <v>0</v>
      </c>
      <c r="E17" s="7">
        <f t="shared" si="0"/>
        <v>2568.7332549941248</v>
      </c>
      <c r="F17" s="8">
        <f t="shared" si="1"/>
        <v>0.6922257720979765</v>
      </c>
      <c r="G17" s="8">
        <f t="shared" si="2"/>
        <v>0.3077742279020234</v>
      </c>
      <c r="H17" s="8">
        <f t="shared" si="3"/>
        <v>0</v>
      </c>
    </row>
    <row r="18" spans="1:8" ht="15">
      <c r="A18" s="4" t="s">
        <v>22</v>
      </c>
      <c r="B18" s="7">
        <v>842.1783029001074</v>
      </c>
      <c r="C18" s="7">
        <v>732.9538131041891</v>
      </c>
      <c r="D18" s="7">
        <v>0</v>
      </c>
      <c r="E18" s="7">
        <f t="shared" si="0"/>
        <v>1575.1321160042964</v>
      </c>
      <c r="F18" s="8">
        <f t="shared" si="1"/>
        <v>0.5346715328467153</v>
      </c>
      <c r="G18" s="8">
        <f t="shared" si="2"/>
        <v>0.4653284671532847</v>
      </c>
      <c r="H18" s="8">
        <f t="shared" si="3"/>
        <v>0</v>
      </c>
    </row>
    <row r="19" spans="1:8" ht="15">
      <c r="A19" s="4" t="s">
        <v>3</v>
      </c>
      <c r="B19" s="7">
        <v>484.92047713717693</v>
      </c>
      <c r="C19" s="7">
        <v>208.05168986083498</v>
      </c>
      <c r="D19" s="7"/>
      <c r="E19" s="7">
        <f t="shared" si="0"/>
        <v>692.972166998012</v>
      </c>
      <c r="F19" s="8">
        <f t="shared" si="1"/>
        <v>0.6997690531177828</v>
      </c>
      <c r="G19" s="8">
        <f t="shared" si="2"/>
        <v>0.3002309468822171</v>
      </c>
      <c r="H19" s="8">
        <f t="shared" si="3"/>
        <v>0</v>
      </c>
    </row>
    <row r="20" spans="1:8" ht="15">
      <c r="A20" s="4" t="s">
        <v>19</v>
      </c>
      <c r="B20" s="7">
        <v>286</v>
      </c>
      <c r="C20" s="7">
        <v>639</v>
      </c>
      <c r="D20" s="7">
        <v>280</v>
      </c>
      <c r="E20" s="7">
        <f t="shared" si="0"/>
        <v>1205</v>
      </c>
      <c r="F20" s="8">
        <f t="shared" si="1"/>
        <v>0.23734439834024895</v>
      </c>
      <c r="G20" s="8">
        <f t="shared" si="2"/>
        <v>0.5302904564315353</v>
      </c>
      <c r="H20" s="8">
        <f t="shared" si="3"/>
        <v>0.23236514522821577</v>
      </c>
    </row>
    <row r="21" spans="1:8" ht="15">
      <c r="A21" s="4" t="s">
        <v>16</v>
      </c>
      <c r="B21" s="7">
        <v>364</v>
      </c>
      <c r="C21" s="7">
        <v>146.82352941176472</v>
      </c>
      <c r="D21" s="7">
        <v>0</v>
      </c>
      <c r="E21" s="7">
        <f t="shared" si="0"/>
        <v>510.82352941176475</v>
      </c>
      <c r="F21" s="8">
        <f t="shared" si="1"/>
        <v>0.7125748502994012</v>
      </c>
      <c r="G21" s="8">
        <f t="shared" si="2"/>
        <v>0.2874251497005988</v>
      </c>
      <c r="H21" s="8">
        <f t="shared" si="3"/>
        <v>0</v>
      </c>
    </row>
    <row r="22" spans="1:8" ht="15">
      <c r="A22" s="4" t="s">
        <v>17</v>
      </c>
      <c r="B22" s="7">
        <v>102</v>
      </c>
      <c r="C22" s="7">
        <v>48</v>
      </c>
      <c r="D22" s="7">
        <v>0</v>
      </c>
      <c r="E22" s="7">
        <f t="shared" si="0"/>
        <v>150</v>
      </c>
      <c r="F22" s="8">
        <f t="shared" si="1"/>
        <v>0.68</v>
      </c>
      <c r="G22" s="8">
        <f t="shared" si="2"/>
        <v>0.32</v>
      </c>
      <c r="H22" s="8">
        <f t="shared" si="3"/>
        <v>0</v>
      </c>
    </row>
    <row r="23" spans="1:8" ht="15">
      <c r="A23" s="4" t="s">
        <v>18</v>
      </c>
      <c r="B23" s="7">
        <v>1287</v>
      </c>
      <c r="C23" s="7">
        <v>712</v>
      </c>
      <c r="D23" s="7">
        <v>0</v>
      </c>
      <c r="E23" s="7">
        <f t="shared" si="0"/>
        <v>1999</v>
      </c>
      <c r="F23" s="8">
        <f t="shared" si="1"/>
        <v>0.6438219109554777</v>
      </c>
      <c r="G23" s="8">
        <f t="shared" si="2"/>
        <v>0.35617808904452225</v>
      </c>
      <c r="H23" s="8">
        <f t="shared" si="3"/>
        <v>0</v>
      </c>
    </row>
    <row r="24" spans="1:8" ht="15">
      <c r="A24" s="10" t="s">
        <v>20</v>
      </c>
      <c r="B24" s="11">
        <f>SUM(B2:B23)</f>
        <v>17753.987137156895</v>
      </c>
      <c r="C24" s="11">
        <f>SUM(C2:C23)</f>
        <v>11465.199537712891</v>
      </c>
      <c r="D24" s="11">
        <f>SUM(D2:D23)</f>
        <v>280</v>
      </c>
      <c r="E24" s="11">
        <f>SUM(E2:E23)</f>
        <v>29499.186674869794</v>
      </c>
      <c r="F24" s="12"/>
      <c r="G24" s="12"/>
      <c r="H24" s="12"/>
    </row>
    <row r="25" spans="2:5" ht="15">
      <c r="B25" s="2"/>
      <c r="C25" s="2"/>
      <c r="D25" s="2"/>
      <c r="E25" s="3"/>
    </row>
    <row r="26" spans="1:5" ht="15">
      <c r="A26" s="9" t="s">
        <v>23</v>
      </c>
      <c r="B26" s="13">
        <f>B24*78%</f>
        <v>13848.109966982378</v>
      </c>
      <c r="C26" s="6">
        <f>C24*90%</f>
        <v>10318.679583941603</v>
      </c>
      <c r="D26" s="6">
        <v>87</v>
      </c>
      <c r="E26" s="6">
        <f>SUM(B26:D26)</f>
        <v>24253.789550923982</v>
      </c>
    </row>
    <row r="27" spans="1:5" ht="15">
      <c r="A27" s="9" t="s">
        <v>24</v>
      </c>
      <c r="B27" s="6">
        <f>B24-B26</f>
        <v>3905.8771701745172</v>
      </c>
      <c r="C27" s="6">
        <f>C24-C26</f>
        <v>1146.5199537712888</v>
      </c>
      <c r="D27" s="6">
        <f>D24-D26</f>
        <v>193</v>
      </c>
      <c r="E27" s="6">
        <f>SUM(B27:D27)</f>
        <v>5245.397123945806</v>
      </c>
    </row>
    <row r="30" ht="15">
      <c r="E30" s="1"/>
    </row>
  </sheetData>
  <sheetProtection/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90" r:id="rId1"/>
  <headerFooter alignWithMargins="0">
    <oddHeader>&amp;C&amp;14Le attività formative dell'Agenzia delle entrate nel 2009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Ermanno Santoro</cp:lastModifiedBy>
  <cp:lastPrinted>2010-03-15T10:40:50Z</cp:lastPrinted>
  <dcterms:created xsi:type="dcterms:W3CDTF">2010-01-29T16:23:06Z</dcterms:created>
  <dcterms:modified xsi:type="dcterms:W3CDTF">2010-03-17T12:14:40Z</dcterms:modified>
  <cp:category/>
  <cp:version/>
  <cp:contentType/>
  <cp:contentStatus/>
</cp:coreProperties>
</file>